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2017" sheetId="1" r:id="rId1"/>
    <sheet name="Sheet1" sheetId="2" r:id="rId2"/>
  </sheets>
  <definedNames>
    <definedName name="_xlnm.Print_Area" localSheetId="0">'2017'!$A$1:$G$48</definedName>
    <definedName name="_xlnm.Print_Titles" localSheetId="0">'2017'!$14:$14</definedName>
  </definedNames>
  <calcPr calcId="124519"/>
</workbook>
</file>

<file path=xl/calcChain.xml><?xml version="1.0" encoding="utf-8"?>
<calcChain xmlns="http://schemas.openxmlformats.org/spreadsheetml/2006/main">
  <c r="F48" i="1"/>
  <c r="J26"/>
  <c r="J28"/>
  <c r="J29"/>
  <c r="J30"/>
  <c r="J32" s="1"/>
  <c r="J33" s="1"/>
  <c r="K27"/>
  <c r="F47"/>
  <c r="F46"/>
  <c r="F45"/>
  <c r="F44"/>
  <c r="F43"/>
  <c r="F42"/>
  <c r="F38"/>
  <c r="F37"/>
  <c r="F36"/>
  <c r="F34"/>
  <c r="F33"/>
  <c r="F31"/>
  <c r="F30"/>
  <c r="F29"/>
  <c r="F28"/>
  <c r="F27"/>
  <c r="F26"/>
  <c r="F25"/>
  <c r="F24"/>
  <c r="F23"/>
  <c r="F21"/>
  <c r="F20"/>
  <c r="F19"/>
  <c r="F17"/>
</calcChain>
</file>

<file path=xl/sharedStrings.xml><?xml version="1.0" encoding="utf-8"?>
<sst xmlns="http://schemas.openxmlformats.org/spreadsheetml/2006/main" count="47" uniqueCount="47">
  <si>
    <t>ԱԲՈՎՅԱՆԻ  ՀԱՄԱՅՆՔԱՊԵՏԱՐԱՆԻ  ԱՇԽԱՏԱԿԱԶՄԻ  ԱՇԽԱՏԱԿԻՑՆԵՐԻ  ԹՎԱՔԱՆԱԿԸ,  ՀԱՍՏԻՔԱՑՈՒՑԱԿԸ  ԵՎ  ՊԱՇՏՈՆԱՅԻՆ  ԴՐՈՒՅՔԱՉԱՓԵՐԸ  2017  ԹՎԱԿԱՆԻ  ՀԱՄԱՐ</t>
  </si>
  <si>
    <t>1.</t>
  </si>
  <si>
    <t>2.</t>
  </si>
  <si>
    <t>Աշխատակիցների հաստիքացուցակը և պաշտոնային դրույքաչափերը`</t>
  </si>
  <si>
    <t>Հ/հ</t>
  </si>
  <si>
    <t>Հաստիքի անվանումը</t>
  </si>
  <si>
    <t>Հաստիքային միավորները</t>
  </si>
  <si>
    <t>Դրույքը</t>
  </si>
  <si>
    <t>Դրույքի չափը (դրամ)</t>
  </si>
  <si>
    <t>Ընդամենը աշխատավարձ (դրամ)</t>
  </si>
  <si>
    <t>Քաղաքական պաշտոններ</t>
  </si>
  <si>
    <t>Համայնքի ղեկավար</t>
  </si>
  <si>
    <t>Հայեցողական   պաշտոններ</t>
  </si>
  <si>
    <t>Համայնքի ղեկավարի տեղակալ</t>
  </si>
  <si>
    <t>Համայնքի ղեկավարի խորհրդական</t>
  </si>
  <si>
    <t>Համայնքի ղեկավարի օգնական</t>
  </si>
  <si>
    <t>Համայնքային   ծառայողներ</t>
  </si>
  <si>
    <t>Աշխատակազմի քարտուղար</t>
  </si>
  <si>
    <t>Բաժնի պետ</t>
  </si>
  <si>
    <t>Բաժնի պետի տեղակալ</t>
  </si>
  <si>
    <t>Գլխավոր մասնագետ</t>
  </si>
  <si>
    <t>Գլխավոր մասնագետ-ճարտարապետ</t>
  </si>
  <si>
    <t>Առաջատար մասնագետ</t>
  </si>
  <si>
    <t>Առաջատար մասնագետ-աուդիտոր</t>
  </si>
  <si>
    <t>1-ին կարգի մասնագետ</t>
  </si>
  <si>
    <t>2-րդ կարգի մասնագետ</t>
  </si>
  <si>
    <t>Առանձնացված   ստորաբաժանում</t>
  </si>
  <si>
    <t>Քաղաքացիական կացության ակտերի գրանցման Աբովյանի տարածքային բաժնի պետ</t>
  </si>
  <si>
    <t>Քաղաքացիական կացության ակտերի գրանցման Աբովյանի տարածքային բաժնի 1-ին կարգի մասնագետ</t>
  </si>
  <si>
    <t>Քաղաքացիական   աշխատանք  կատարողներ</t>
  </si>
  <si>
    <t>Սպորտային միջոցառումների կազմակերպման և անցկացման պատասխանատու</t>
  </si>
  <si>
    <t>Համայնքային  կառավարման տեղեկատվական համակարգի կառավարիչ</t>
  </si>
  <si>
    <t xml:space="preserve">Պաշտպանության գծով աշխատանքների իրականացման պատասխանատու </t>
  </si>
  <si>
    <t>Տեխնիկական սպասարկման անձնակազմ</t>
  </si>
  <si>
    <t>Տնտեսվար-պահեստապետ</t>
  </si>
  <si>
    <t>Համակարգչային տպիչ սարքերը սպասարկող</t>
  </si>
  <si>
    <t>Վարորդ</t>
  </si>
  <si>
    <t>Էլեկտրիկ</t>
  </si>
  <si>
    <t>Հյուսն</t>
  </si>
  <si>
    <t>Հավաքարար</t>
  </si>
  <si>
    <t>ԸՆԴԱՄԵՆԸ</t>
  </si>
  <si>
    <t>»։</t>
  </si>
  <si>
    <t>Գլխավոր հաշվապահ</t>
  </si>
  <si>
    <t>Համայնքի սոցիալական աշխատող</t>
  </si>
  <si>
    <t>Աշխատակիցների թվաքանակը - 75</t>
  </si>
  <si>
    <t>« Հավելված
Աբովյան  համայնքի ավագանու 
2017  թվականի  հուլիսի  12-ի
   N   66 - Ա որոշման</t>
  </si>
  <si>
    <t>Հավելված
Աբովյան  համայնքի ավագանու 
2016  թվականի դեկտեմբերի  19-ի
   N  144 - Ա որոշման</t>
  </si>
</sst>
</file>

<file path=xl/styles.xml><?xml version="1.0" encoding="utf-8"?>
<styleSheet xmlns="http://schemas.openxmlformats.org/spreadsheetml/2006/main">
  <numFmts count="1">
    <numFmt numFmtId="164" formatCode="#,##0_р_.;[Red]#,##0_р_."/>
  </numFmts>
  <fonts count="8">
    <font>
      <sz val="11"/>
      <color theme="1"/>
      <name val="Calibri"/>
      <family val="2"/>
      <scheme val="minor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0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topLeftCell="A37" workbookViewId="0">
      <selection activeCell="J14" sqref="J14"/>
    </sheetView>
  </sheetViews>
  <sheetFormatPr defaultRowHeight="16.5"/>
  <cols>
    <col min="1" max="1" width="5.140625" style="1" customWidth="1"/>
    <col min="2" max="2" width="42.140625" style="2" customWidth="1"/>
    <col min="3" max="3" width="10.42578125" style="1" customWidth="1"/>
    <col min="4" max="4" width="6.5703125" style="1" customWidth="1"/>
    <col min="5" max="5" width="14.42578125" style="1" customWidth="1"/>
    <col min="6" max="6" width="14" style="1" customWidth="1"/>
    <col min="7" max="7" width="3.5703125" style="2" customWidth="1"/>
    <col min="8" max="8" width="9.140625" style="2"/>
    <col min="9" max="9" width="9.5703125" style="2" bestFit="1" customWidth="1"/>
    <col min="10" max="10" width="14.140625" style="2" customWidth="1"/>
    <col min="11" max="11" width="11.28515625" style="2" bestFit="1" customWidth="1"/>
    <col min="12" max="12" width="12.140625" style="2" bestFit="1" customWidth="1"/>
    <col min="13" max="13" width="9.140625" style="2"/>
    <col min="14" max="14" width="14.42578125" style="2" bestFit="1" customWidth="1"/>
    <col min="15" max="15" width="9.140625" style="2"/>
    <col min="16" max="16" width="10.5703125" style="2" bestFit="1" customWidth="1"/>
    <col min="17" max="16384" width="9.140625" style="2"/>
  </cols>
  <sheetData>
    <row r="1" spans="1:14" ht="16.5" customHeight="1">
      <c r="C1" s="51" t="s">
        <v>46</v>
      </c>
      <c r="D1" s="51"/>
      <c r="E1" s="51"/>
      <c r="F1" s="51"/>
      <c r="G1" s="51"/>
    </row>
    <row r="2" spans="1:14">
      <c r="C2" s="51"/>
      <c r="D2" s="51"/>
      <c r="E2" s="51"/>
      <c r="F2" s="51"/>
      <c r="G2" s="51"/>
    </row>
    <row r="3" spans="1:14" ht="26.25" customHeight="1">
      <c r="C3" s="51"/>
      <c r="D3" s="51"/>
      <c r="E3" s="51"/>
      <c r="F3" s="51"/>
      <c r="G3" s="51"/>
    </row>
    <row r="4" spans="1:14" ht="9" customHeight="1">
      <c r="C4" s="6"/>
      <c r="D4" s="6"/>
      <c r="E4" s="6"/>
      <c r="F4" s="6"/>
      <c r="G4" s="6"/>
    </row>
    <row r="5" spans="1:14" ht="16.5" customHeight="1">
      <c r="C5" s="51" t="s">
        <v>45</v>
      </c>
      <c r="D5" s="51"/>
      <c r="E5" s="51"/>
      <c r="F5" s="51"/>
      <c r="G5" s="51"/>
    </row>
    <row r="6" spans="1:14">
      <c r="C6" s="51"/>
      <c r="D6" s="51"/>
      <c r="E6" s="51"/>
      <c r="F6" s="51"/>
      <c r="G6" s="51"/>
    </row>
    <row r="7" spans="1:14" ht="28.5" customHeight="1">
      <c r="C7" s="51"/>
      <c r="D7" s="51"/>
      <c r="E7" s="51"/>
      <c r="F7" s="51"/>
      <c r="G7" s="51"/>
    </row>
    <row r="8" spans="1:14" ht="12" customHeight="1">
      <c r="C8" s="6"/>
      <c r="D8" s="6"/>
      <c r="E8" s="6"/>
      <c r="F8" s="6"/>
      <c r="G8" s="6"/>
    </row>
    <row r="9" spans="1:14" ht="36.75" customHeight="1">
      <c r="A9" s="58" t="s">
        <v>0</v>
      </c>
      <c r="B9" s="58"/>
      <c r="C9" s="58"/>
      <c r="D9" s="58"/>
      <c r="E9" s="58"/>
      <c r="F9" s="58"/>
    </row>
    <row r="10" spans="1:14" ht="15.75" customHeight="1">
      <c r="A10" s="3"/>
      <c r="B10" s="3"/>
      <c r="C10" s="3"/>
      <c r="D10" s="3"/>
      <c r="E10" s="3"/>
      <c r="F10" s="3"/>
    </row>
    <row r="11" spans="1:14" s="5" customFormat="1" ht="18" customHeight="1">
      <c r="A11" s="4" t="s">
        <v>1</v>
      </c>
      <c r="B11" s="5" t="s">
        <v>44</v>
      </c>
      <c r="C11" s="6"/>
      <c r="D11" s="6"/>
      <c r="E11" s="6"/>
      <c r="F11" s="6"/>
      <c r="L11" s="2"/>
      <c r="N11" s="2"/>
    </row>
    <row r="12" spans="1:14" s="5" customFormat="1" ht="18" customHeight="1">
      <c r="A12" s="4" t="s">
        <v>2</v>
      </c>
      <c r="B12" s="59" t="s">
        <v>3</v>
      </c>
      <c r="C12" s="59"/>
      <c r="D12" s="59"/>
      <c r="E12" s="59"/>
      <c r="F12" s="59"/>
      <c r="L12" s="2"/>
      <c r="N12" s="2"/>
    </row>
    <row r="13" spans="1:14" ht="17.25" thickBot="1">
      <c r="F13" s="7"/>
    </row>
    <row r="14" spans="1:14" s="9" customFormat="1" ht="39.75" customHeight="1">
      <c r="A14" s="8" t="s">
        <v>4</v>
      </c>
      <c r="B14" s="8" t="s">
        <v>5</v>
      </c>
      <c r="C14" s="8" t="s">
        <v>6</v>
      </c>
      <c r="D14" s="8" t="s">
        <v>7</v>
      </c>
      <c r="E14" s="8" t="s">
        <v>8</v>
      </c>
      <c r="F14" s="8" t="s">
        <v>9</v>
      </c>
      <c r="H14" s="51"/>
    </row>
    <row r="15" spans="1:14" s="9" customFormat="1" ht="14.25" customHeight="1">
      <c r="A15" s="45">
        <v>1</v>
      </c>
      <c r="B15" s="10">
        <v>2</v>
      </c>
      <c r="C15" s="10">
        <v>3</v>
      </c>
      <c r="D15" s="10">
        <v>4</v>
      </c>
      <c r="E15" s="10">
        <v>5</v>
      </c>
      <c r="F15" s="46">
        <v>6</v>
      </c>
      <c r="H15" s="51"/>
    </row>
    <row r="16" spans="1:14" s="11" customFormat="1" ht="30" customHeight="1" thickBot="1">
      <c r="A16" s="52" t="s">
        <v>10</v>
      </c>
      <c r="B16" s="53"/>
      <c r="C16" s="53"/>
      <c r="D16" s="53"/>
      <c r="E16" s="53"/>
      <c r="F16" s="54"/>
      <c r="H16" s="51"/>
    </row>
    <row r="17" spans="1:12" ht="30" customHeight="1" thickBot="1">
      <c r="A17" s="12">
        <v>1</v>
      </c>
      <c r="B17" s="13" t="s">
        <v>11</v>
      </c>
      <c r="C17" s="14">
        <v>1</v>
      </c>
      <c r="D17" s="14">
        <v>1</v>
      </c>
      <c r="E17" s="15">
        <v>268700</v>
      </c>
      <c r="F17" s="16">
        <f>C17*E17</f>
        <v>268700</v>
      </c>
    </row>
    <row r="18" spans="1:12" s="11" customFormat="1" ht="30" customHeight="1" thickBot="1">
      <c r="A18" s="55" t="s">
        <v>12</v>
      </c>
      <c r="B18" s="56"/>
      <c r="C18" s="56"/>
      <c r="D18" s="56"/>
      <c r="E18" s="56"/>
      <c r="F18" s="57"/>
    </row>
    <row r="19" spans="1:12" ht="30" customHeight="1">
      <c r="A19" s="17">
        <v>1</v>
      </c>
      <c r="B19" s="18" t="s">
        <v>13</v>
      </c>
      <c r="C19" s="19">
        <v>2</v>
      </c>
      <c r="D19" s="19">
        <v>2</v>
      </c>
      <c r="E19" s="20">
        <v>218400</v>
      </c>
      <c r="F19" s="21">
        <f>E19*C19</f>
        <v>436800</v>
      </c>
    </row>
    <row r="20" spans="1:12" ht="30" customHeight="1">
      <c r="A20" s="22">
        <v>2</v>
      </c>
      <c r="B20" s="23" t="s">
        <v>14</v>
      </c>
      <c r="C20" s="24">
        <v>2</v>
      </c>
      <c r="D20" s="24">
        <v>2</v>
      </c>
      <c r="E20" s="25">
        <v>180600</v>
      </c>
      <c r="F20" s="26">
        <f t="shared" ref="F20:F21" si="0">E20*C20</f>
        <v>361200</v>
      </c>
    </row>
    <row r="21" spans="1:12" ht="30" customHeight="1" thickBot="1">
      <c r="A21" s="27">
        <v>3</v>
      </c>
      <c r="B21" s="28" t="s">
        <v>15</v>
      </c>
      <c r="C21" s="29">
        <v>3</v>
      </c>
      <c r="D21" s="29">
        <v>3</v>
      </c>
      <c r="E21" s="30">
        <v>180600</v>
      </c>
      <c r="F21" s="31">
        <f t="shared" si="0"/>
        <v>541800</v>
      </c>
    </row>
    <row r="22" spans="1:12" s="11" customFormat="1" ht="30" customHeight="1" thickBot="1">
      <c r="A22" s="55" t="s">
        <v>16</v>
      </c>
      <c r="B22" s="56"/>
      <c r="C22" s="56"/>
      <c r="D22" s="56"/>
      <c r="E22" s="56"/>
      <c r="F22" s="57"/>
    </row>
    <row r="23" spans="1:12" ht="30" customHeight="1">
      <c r="A23" s="32">
        <v>1</v>
      </c>
      <c r="B23" s="33" t="s">
        <v>17</v>
      </c>
      <c r="C23" s="34">
        <v>1</v>
      </c>
      <c r="D23" s="34">
        <v>1</v>
      </c>
      <c r="E23" s="35">
        <v>218400</v>
      </c>
      <c r="F23" s="36">
        <f>E23*C23</f>
        <v>218400</v>
      </c>
    </row>
    <row r="24" spans="1:12" ht="30" customHeight="1">
      <c r="A24" s="22">
        <v>2</v>
      </c>
      <c r="B24" s="23" t="s">
        <v>18</v>
      </c>
      <c r="C24" s="24">
        <v>8</v>
      </c>
      <c r="D24" s="24">
        <v>8</v>
      </c>
      <c r="E24" s="25">
        <v>180600</v>
      </c>
      <c r="F24" s="26">
        <f t="shared" ref="F24:F31" si="1">E24*C24</f>
        <v>1444800</v>
      </c>
    </row>
    <row r="25" spans="1:12" ht="30" customHeight="1">
      <c r="A25" s="22">
        <v>3</v>
      </c>
      <c r="B25" s="23" t="s">
        <v>19</v>
      </c>
      <c r="C25" s="24">
        <v>1</v>
      </c>
      <c r="D25" s="24">
        <v>1</v>
      </c>
      <c r="E25" s="25">
        <v>157800</v>
      </c>
      <c r="F25" s="26">
        <f t="shared" si="1"/>
        <v>157800</v>
      </c>
    </row>
    <row r="26" spans="1:12" ht="30" customHeight="1">
      <c r="A26" s="22">
        <v>4</v>
      </c>
      <c r="B26" s="23" t="s">
        <v>20</v>
      </c>
      <c r="C26" s="24">
        <v>5</v>
      </c>
      <c r="D26" s="24">
        <v>5</v>
      </c>
      <c r="E26" s="25">
        <v>152800</v>
      </c>
      <c r="F26" s="26">
        <f t="shared" si="1"/>
        <v>764000</v>
      </c>
      <c r="J26" s="2">
        <f>+J27*2</f>
        <v>631200</v>
      </c>
    </row>
    <row r="27" spans="1:12" ht="30" customHeight="1">
      <c r="A27" s="22">
        <v>5</v>
      </c>
      <c r="B27" s="23" t="s">
        <v>21</v>
      </c>
      <c r="C27" s="24">
        <v>1</v>
      </c>
      <c r="D27" s="24">
        <v>1</v>
      </c>
      <c r="E27" s="25">
        <v>152800</v>
      </c>
      <c r="F27" s="26">
        <f t="shared" si="1"/>
        <v>152800</v>
      </c>
      <c r="J27" s="2">
        <v>315600</v>
      </c>
      <c r="K27" s="2">
        <f>+J27*2</f>
        <v>631200</v>
      </c>
    </row>
    <row r="28" spans="1:12" ht="30" customHeight="1">
      <c r="A28" s="22">
        <v>6</v>
      </c>
      <c r="B28" s="23" t="s">
        <v>22</v>
      </c>
      <c r="C28" s="24">
        <v>8</v>
      </c>
      <c r="D28" s="24">
        <v>8</v>
      </c>
      <c r="E28" s="25">
        <v>136300</v>
      </c>
      <c r="F28" s="26">
        <f t="shared" si="1"/>
        <v>1090400</v>
      </c>
      <c r="J28" s="48">
        <f>+J27*5/100</f>
        <v>15780</v>
      </c>
      <c r="K28" s="2">
        <v>120000</v>
      </c>
      <c r="L28" s="48">
        <v>29280</v>
      </c>
    </row>
    <row r="29" spans="1:12" ht="30" customHeight="1">
      <c r="A29" s="22">
        <v>7</v>
      </c>
      <c r="B29" s="23" t="s">
        <v>23</v>
      </c>
      <c r="C29" s="24">
        <v>1</v>
      </c>
      <c r="D29" s="24">
        <v>1</v>
      </c>
      <c r="E29" s="25">
        <v>136300</v>
      </c>
      <c r="F29" s="26">
        <f t="shared" si="1"/>
        <v>136300</v>
      </c>
      <c r="J29" s="2">
        <f>+J27-K28</f>
        <v>195600</v>
      </c>
    </row>
    <row r="30" spans="1:12" ht="30" customHeight="1">
      <c r="A30" s="22">
        <v>8</v>
      </c>
      <c r="B30" s="23" t="s">
        <v>24</v>
      </c>
      <c r="C30" s="24">
        <v>16</v>
      </c>
      <c r="D30" s="24">
        <v>16</v>
      </c>
      <c r="E30" s="25">
        <v>129100</v>
      </c>
      <c r="F30" s="26">
        <f t="shared" si="1"/>
        <v>2065600</v>
      </c>
      <c r="J30" s="48">
        <f>+J29*26/100</f>
        <v>50856</v>
      </c>
    </row>
    <row r="31" spans="1:12" ht="30" customHeight="1" thickBot="1">
      <c r="A31" s="37">
        <v>9</v>
      </c>
      <c r="B31" s="38" t="s">
        <v>25</v>
      </c>
      <c r="C31" s="39">
        <v>8</v>
      </c>
      <c r="D31" s="39">
        <v>8</v>
      </c>
      <c r="E31" s="40">
        <v>115200</v>
      </c>
      <c r="F31" s="41">
        <f t="shared" si="1"/>
        <v>921600</v>
      </c>
    </row>
    <row r="32" spans="1:12" s="11" customFormat="1" ht="30" customHeight="1" thickBot="1">
      <c r="A32" s="55" t="s">
        <v>26</v>
      </c>
      <c r="B32" s="56"/>
      <c r="C32" s="56"/>
      <c r="D32" s="56"/>
      <c r="E32" s="56"/>
      <c r="F32" s="57"/>
      <c r="J32" s="11">
        <f>+J27-J30-L28-J28</f>
        <v>219684</v>
      </c>
    </row>
    <row r="33" spans="1:12" ht="62.25" customHeight="1">
      <c r="A33" s="32">
        <v>10</v>
      </c>
      <c r="B33" s="33" t="s">
        <v>27</v>
      </c>
      <c r="C33" s="34">
        <v>1</v>
      </c>
      <c r="D33" s="34">
        <v>1</v>
      </c>
      <c r="E33" s="35">
        <v>256600</v>
      </c>
      <c r="F33" s="36">
        <f>E33*C33</f>
        <v>256600</v>
      </c>
      <c r="J33" s="2">
        <f>+J32/2</f>
        <v>109842</v>
      </c>
    </row>
    <row r="34" spans="1:12" ht="55.5" customHeight="1" thickBot="1">
      <c r="A34" s="37">
        <v>11</v>
      </c>
      <c r="B34" s="38" t="s">
        <v>28</v>
      </c>
      <c r="C34" s="39">
        <v>1</v>
      </c>
      <c r="D34" s="39">
        <v>1</v>
      </c>
      <c r="E34" s="40">
        <v>133600</v>
      </c>
      <c r="F34" s="41">
        <f>E34*C34</f>
        <v>133600</v>
      </c>
    </row>
    <row r="35" spans="1:12" s="11" customFormat="1" ht="30" customHeight="1" thickBot="1">
      <c r="A35" s="55" t="s">
        <v>29</v>
      </c>
      <c r="B35" s="56"/>
      <c r="C35" s="56"/>
      <c r="D35" s="56"/>
      <c r="E35" s="56"/>
      <c r="F35" s="57"/>
    </row>
    <row r="36" spans="1:12" ht="55.5" customHeight="1">
      <c r="A36" s="32">
        <v>1</v>
      </c>
      <c r="B36" s="33" t="s">
        <v>30</v>
      </c>
      <c r="C36" s="34">
        <v>1</v>
      </c>
      <c r="D36" s="34">
        <v>1</v>
      </c>
      <c r="E36" s="35">
        <v>180600</v>
      </c>
      <c r="F36" s="36">
        <f t="shared" ref="F36" si="2">+E36*C36</f>
        <v>180600</v>
      </c>
    </row>
    <row r="37" spans="1:12" ht="55.5" customHeight="1">
      <c r="A37" s="22">
        <v>2</v>
      </c>
      <c r="B37" s="23" t="s">
        <v>31</v>
      </c>
      <c r="C37" s="24">
        <v>1</v>
      </c>
      <c r="D37" s="24">
        <v>1</v>
      </c>
      <c r="E37" s="25">
        <v>152800</v>
      </c>
      <c r="F37" s="26">
        <f>+E37*C37</f>
        <v>152800</v>
      </c>
    </row>
    <row r="38" spans="1:12" ht="39.950000000000003" customHeight="1">
      <c r="A38" s="27">
        <v>3</v>
      </c>
      <c r="B38" s="23" t="s">
        <v>32</v>
      </c>
      <c r="C38" s="24">
        <v>1</v>
      </c>
      <c r="D38" s="24">
        <v>1</v>
      </c>
      <c r="E38" s="25">
        <v>140000</v>
      </c>
      <c r="F38" s="26">
        <f>+E38*C38</f>
        <v>140000</v>
      </c>
      <c r="L38" s="42"/>
    </row>
    <row r="39" spans="1:12" ht="39.950000000000003" customHeight="1">
      <c r="A39" s="22">
        <v>4</v>
      </c>
      <c r="B39" s="23" t="s">
        <v>43</v>
      </c>
      <c r="C39" s="24">
        <v>1</v>
      </c>
      <c r="D39" s="24">
        <v>1</v>
      </c>
      <c r="E39" s="25">
        <v>129100</v>
      </c>
      <c r="F39" s="26">
        <v>129100</v>
      </c>
      <c r="L39" s="42"/>
    </row>
    <row r="40" spans="1:12" ht="39.950000000000003" customHeight="1">
      <c r="A40" s="22">
        <v>5</v>
      </c>
      <c r="B40" s="23" t="s">
        <v>42</v>
      </c>
      <c r="C40" s="24">
        <v>1</v>
      </c>
      <c r="D40" s="24">
        <v>1</v>
      </c>
      <c r="E40" s="25">
        <v>152800</v>
      </c>
      <c r="F40" s="26">
        <v>152800</v>
      </c>
    </row>
    <row r="41" spans="1:12" s="11" customFormat="1" ht="30" customHeight="1" thickBot="1">
      <c r="A41" s="52" t="s">
        <v>33</v>
      </c>
      <c r="B41" s="53"/>
      <c r="C41" s="53"/>
      <c r="D41" s="53"/>
      <c r="E41" s="53"/>
      <c r="F41" s="54"/>
      <c r="K41" s="2"/>
      <c r="L41" s="42"/>
    </row>
    <row r="42" spans="1:12" ht="30" customHeight="1">
      <c r="A42" s="22">
        <v>1</v>
      </c>
      <c r="B42" s="23" t="s">
        <v>34</v>
      </c>
      <c r="C42" s="24">
        <v>1</v>
      </c>
      <c r="D42" s="24">
        <v>1</v>
      </c>
      <c r="E42" s="25">
        <v>180600</v>
      </c>
      <c r="F42" s="26">
        <f t="shared" ref="F42:F47" si="3">E42*C42</f>
        <v>180600</v>
      </c>
    </row>
    <row r="43" spans="1:12" ht="42.75" customHeight="1">
      <c r="A43" s="22">
        <v>2</v>
      </c>
      <c r="B43" s="23" t="s">
        <v>35</v>
      </c>
      <c r="C43" s="24">
        <v>1</v>
      </c>
      <c r="D43" s="24">
        <v>1</v>
      </c>
      <c r="E43" s="25">
        <v>115200</v>
      </c>
      <c r="F43" s="26">
        <f t="shared" si="3"/>
        <v>115200</v>
      </c>
    </row>
    <row r="44" spans="1:12" ht="30" customHeight="1">
      <c r="A44" s="22">
        <v>3</v>
      </c>
      <c r="B44" s="23" t="s">
        <v>36</v>
      </c>
      <c r="C44" s="24">
        <v>1</v>
      </c>
      <c r="D44" s="24">
        <v>1</v>
      </c>
      <c r="E44" s="25">
        <v>115200</v>
      </c>
      <c r="F44" s="26">
        <f t="shared" si="3"/>
        <v>115200</v>
      </c>
    </row>
    <row r="45" spans="1:12" ht="30" customHeight="1">
      <c r="A45" s="22">
        <v>4</v>
      </c>
      <c r="B45" s="23" t="s">
        <v>37</v>
      </c>
      <c r="C45" s="24">
        <v>1</v>
      </c>
      <c r="D45" s="24">
        <v>1</v>
      </c>
      <c r="E45" s="25">
        <v>115200</v>
      </c>
      <c r="F45" s="26">
        <f t="shared" si="3"/>
        <v>115200</v>
      </c>
    </row>
    <row r="46" spans="1:12" ht="30" customHeight="1">
      <c r="A46" s="22">
        <v>5</v>
      </c>
      <c r="B46" s="23" t="s">
        <v>38</v>
      </c>
      <c r="C46" s="24">
        <v>1</v>
      </c>
      <c r="D46" s="24">
        <v>1</v>
      </c>
      <c r="E46" s="25">
        <v>73600</v>
      </c>
      <c r="F46" s="26">
        <f t="shared" si="3"/>
        <v>73600</v>
      </c>
    </row>
    <row r="47" spans="1:12" ht="30" customHeight="1" thickBot="1">
      <c r="A47" s="27">
        <v>6</v>
      </c>
      <c r="B47" s="28" t="s">
        <v>39</v>
      </c>
      <c r="C47" s="29">
        <v>6</v>
      </c>
      <c r="D47" s="29">
        <v>6</v>
      </c>
      <c r="E47" s="30">
        <v>72760</v>
      </c>
      <c r="F47" s="31">
        <f t="shared" si="3"/>
        <v>436560</v>
      </c>
    </row>
    <row r="48" spans="1:12" s="44" customFormat="1" ht="30" customHeight="1" thickBot="1">
      <c r="A48" s="49" t="s">
        <v>40</v>
      </c>
      <c r="B48" s="50"/>
      <c r="C48" s="43">
        <v>75</v>
      </c>
      <c r="D48" s="43">
        <v>75</v>
      </c>
      <c r="E48" s="43"/>
      <c r="F48" s="47">
        <f>+F17+F19+F20+F21+F23+F24+F25+F26+F27+F28+F29+F30+F31+F33+F34+F38+F36+F37+F42+F43+F44+F45+F46+F47+F40+F39</f>
        <v>10742060</v>
      </c>
      <c r="G48" s="44" t="s">
        <v>41</v>
      </c>
    </row>
    <row r="49" ht="23.1" customHeight="1"/>
  </sheetData>
  <mergeCells count="12">
    <mergeCell ref="C5:G7"/>
    <mergeCell ref="C1:G3"/>
    <mergeCell ref="A9:F9"/>
    <mergeCell ref="B12:F12"/>
    <mergeCell ref="A41:F41"/>
    <mergeCell ref="A48:B48"/>
    <mergeCell ref="H14:H16"/>
    <mergeCell ref="A16:F16"/>
    <mergeCell ref="A22:F22"/>
    <mergeCell ref="A32:F32"/>
    <mergeCell ref="A35:F35"/>
    <mergeCell ref="A18:F18"/>
  </mergeCells>
  <pageMargins left="0.51181102362204722" right="0.11811023622047245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2017</vt:lpstr>
      <vt:lpstr>Sheet1</vt:lpstr>
      <vt:lpstr>'2017'!Print_Area</vt:lpstr>
      <vt:lpstr>'2017'!Print_Titles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ANNA CHOBANYAN</cp:lastModifiedBy>
  <cp:lastPrinted>2017-07-19T13:40:22Z</cp:lastPrinted>
  <dcterms:created xsi:type="dcterms:W3CDTF">2017-06-14T06:13:45Z</dcterms:created>
  <dcterms:modified xsi:type="dcterms:W3CDTF">2017-07-19T13:40:25Z</dcterms:modified>
</cp:coreProperties>
</file>