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 2016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<sst xmlns="http://schemas.openxmlformats.org/spreadsheetml/2006/main" count="49" uniqueCount="49">
  <si>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</si>
  <si>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</si>
  <si>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</si>
  <si>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</si>
  <si>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</si>
  <si>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</si>
  <si>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</si>
  <si>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</si>
  <si>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</si>
  <si>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</si>
  <si>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</si>
  <si>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</si>
  <si>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</si>
  <si>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</si>
  <si>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</si>
  <si>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</si>
  <si>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</si>
  <si>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</si>
  <si>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</si>
  <si>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</si>
  <si>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</si>
  <si>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</si>
  <si>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Բուլդոզեր   T-170  տրակտոր   (1989թ.)</t>
  </si>
  <si>
    <t>Մետաղական աղբարկղ</t>
  </si>
  <si>
    <t>ZIL MMZ -554  բեռնատար, ինքնաթափ (1989)</t>
  </si>
  <si>
    <t>Ավլող մեքենա  (Sweeping machine)</t>
  </si>
  <si>
    <t>Գծանշող մեքենա   (road lining machine)</t>
  </si>
  <si>
    <t>Հոսանքի գեներատոր</t>
  </si>
  <si>
    <t>Զոդող մեքենա</t>
  </si>
  <si>
    <t>Էլետրական  սղոց</t>
  </si>
  <si>
    <t>Բենզինային սղոց</t>
  </si>
  <si>
    <t>Բենզինային գերանդի</t>
  </si>
  <si>
    <t>Մետաղ կտրող մեքենա</t>
  </si>
  <si>
    <t>Անվադող 215,70 R-16, CORDLANT-WINTER-DRIVE, PW-1</t>
  </si>
  <si>
    <t>Անվադող  11.00 R-20 И -111 АМ</t>
  </si>
  <si>
    <t>Անվադող   205,70 R-16 KAMA  FLAME</t>
  </si>
  <si>
    <t>Անվադող   9,00 R-20 И-H142Б-1</t>
  </si>
  <si>
    <t>Անվադող   8,25 R-20  У-2</t>
  </si>
  <si>
    <t>Անվադող   7,50 R-20  ИЯ-112А</t>
  </si>
  <si>
    <t>Մարտկոց  100A</t>
  </si>
  <si>
    <t>Մարտկոց  190A</t>
  </si>
  <si>
    <t>Մարտկոց  60A</t>
  </si>
  <si>
    <t>Ձեռք բերման ամսաթիվը</t>
  </si>
  <si>
    <t>Գույքի անվանումը</t>
  </si>
  <si>
    <t>Քանակը</t>
  </si>
  <si>
    <t>ԸՆԴԱՄԵՆԸ</t>
  </si>
  <si>
    <t>Ց ՈՒ Ց Ա Կ</t>
  </si>
  <si>
    <t>Հավելված
Աբովյան համայնքի ավագանու
 2017 թվականի օգոստոսի   - ի
 N           որոշման</t>
  </si>
  <si>
    <t xml:space="preserve">«ԱԲՈՎՅԱՆԻ ՀԱՄԱՅՆՔԱՅԻՆ ԿՈՄՈՒՆԱԼ ՏՆՏԵՍՈՒԹՅՈՒՆ» ՀԱՄԱՅՆՔԱՅԻՆ ՈՉ  ԱՌԵՎՏՐԱՅԻՆ ԿԱԶՄԱԿԵՐՊՈՒԹՅԱՆԸ ԱՆՀԱՏՈՒՅՑ ՕԳՏԱԳՈՐԾՄԱՆ ԻՐԱՎՈՒՆՔՈՎ ՏՐԱՄԱԴՐՎՈՂ ԳՈՒՅՔԻ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</si>
</sst>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1" fontId="7" fillId="33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1" fontId="7" fillId="0" borderId="12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3" xfId="57" applyFont="1" applyBorder="1">
      <alignment/>
      <protection/>
    </xf>
    <xf numFmtId="0" fontId="7" fillId="0" borderId="13" xfId="57" applyFont="1" applyBorder="1" applyAlignment="1">
      <alignment horizontal="center"/>
      <protection/>
    </xf>
    <xf numFmtId="210" fontId="7" fillId="0" borderId="13" xfId="57" applyNumberFormat="1" applyFont="1" applyBorder="1" applyAlignment="1">
      <alignment horizontal="center"/>
      <protection/>
    </xf>
    <xf numFmtId="1" fontId="7" fillId="0" borderId="13" xfId="57" applyNumberFormat="1" applyFont="1" applyBorder="1" applyAlignment="1">
      <alignment horizontal="center"/>
      <protection/>
    </xf>
    <xf numFmtId="1" fontId="7" fillId="0" borderId="13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1" fontId="7" fillId="0" borderId="14" xfId="57" applyNumberFormat="1" applyFont="1" applyBorder="1">
      <alignment/>
      <protection/>
    </xf>
    <xf numFmtId="0" fontId="4" fillId="0" borderId="15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3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left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210" fontId="4" fillId="33" borderId="11" xfId="57" applyNumberFormat="1" applyFont="1" applyFill="1" applyBorder="1" applyAlignment="1">
      <alignment horizontal="center" vertical="center" wrapText="1"/>
      <protection/>
    </xf>
    <xf numFmtId="210" fontId="4" fillId="33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3"/>
  <sheetViews>
    <sheetView tabSelected="1" zoomScalePageLayoutView="0" workbookViewId="0" topLeftCell="A1">
      <selection activeCell="AN6" sqref="AN6"/>
    </sheetView>
  </sheetViews>
  <sheetFormatPr defaultColWidth="9.140625" defaultRowHeight="12.75"/>
  <cols>
    <col min="1" max="1" width="4.28125" style="3" customWidth="1"/>
    <col min="2" max="2" width="41.00390625" style="3" customWidth="1"/>
    <col min="3" max="3" width="10.8515625" style="25" customWidth="1"/>
    <col min="4" max="4" width="13.7109375" style="25" customWidth="1"/>
    <col min="5" max="5" width="9.421875" style="26" customWidth="1"/>
    <col min="6" max="6" width="13.421875" style="27" customWidth="1"/>
    <col min="7" max="7" width="8.7109375" style="11" hidden="1" customWidth="1"/>
    <col min="8" max="8" width="11.140625" style="11" hidden="1" customWidth="1"/>
    <col min="9" max="9" width="0.13671875" style="11" hidden="1" customWidth="1"/>
    <col min="10" max="10" width="12.140625" style="11" hidden="1" customWidth="1"/>
    <col min="11" max="11" width="0.13671875" style="11" hidden="1" customWidth="1"/>
    <col min="12" max="12" width="8.7109375" style="11" hidden="1" customWidth="1"/>
    <col min="13" max="13" width="13.421875" style="11" hidden="1" customWidth="1"/>
    <col min="14" max="14" width="11.7109375" style="11" hidden="1" customWidth="1"/>
    <col min="15" max="15" width="11.140625" style="11" hidden="1" customWidth="1"/>
    <col min="16" max="16" width="10.421875" style="11" hidden="1" customWidth="1"/>
    <col min="17" max="17" width="12.140625" style="11" hidden="1" customWidth="1"/>
    <col min="18" max="18" width="12.57421875" style="11" hidden="1" customWidth="1"/>
    <col min="19" max="19" width="12.7109375" style="3" hidden="1" customWidth="1"/>
    <col min="20" max="20" width="13.140625" style="3" hidden="1" customWidth="1"/>
    <col min="21" max="21" width="0.13671875" style="3" hidden="1" customWidth="1"/>
    <col min="22" max="22" width="12.8515625" style="3" hidden="1" customWidth="1"/>
    <col min="23" max="23" width="1.57421875" style="3" hidden="1" customWidth="1"/>
    <col min="24" max="24" width="2.421875" style="3" hidden="1" customWidth="1"/>
    <col min="25" max="25" width="15.421875" style="3" hidden="1" customWidth="1"/>
    <col min="26" max="26" width="4.8515625" style="3" hidden="1" customWidth="1"/>
    <col min="27" max="27" width="9.00390625" style="3" hidden="1" customWidth="1"/>
    <col min="28" max="28" width="8.00390625" style="3" hidden="1" customWidth="1"/>
    <col min="29" max="29" width="11.00390625" style="3" hidden="1" customWidth="1"/>
    <col min="30" max="30" width="7.7109375" style="3" hidden="1" customWidth="1"/>
    <col min="31" max="31" width="13.421875" style="11" hidden="1" customWidth="1"/>
    <col min="32" max="32" width="13.28125" style="3" hidden="1" customWidth="1"/>
    <col min="33" max="33" width="12.00390625" style="3" hidden="1" customWidth="1"/>
    <col min="34" max="34" width="11.00390625" style="3" hidden="1" customWidth="1"/>
    <col min="35" max="35" width="13.57421875" style="3" hidden="1" customWidth="1"/>
    <col min="36" max="36" width="11.00390625" style="3" hidden="1" customWidth="1"/>
    <col min="37" max="37" width="15.7109375" style="3" hidden="1" customWidth="1"/>
    <col min="38" max="38" width="11.00390625" style="3" bestFit="1" customWidth="1"/>
    <col min="39" max="40" width="9.140625" style="3" customWidth="1"/>
    <col min="41" max="41" width="22.421875" style="3" customWidth="1"/>
    <col min="42" max="42" width="9.140625" style="3" customWidth="1"/>
    <col min="43" max="43" width="12.140625" style="3" customWidth="1"/>
    <col min="44" max="16384" width="9.140625" style="3" customWidth="1"/>
  </cols>
  <sheetData>
    <row r="1" spans="4:6" ht="63.75" customHeight="1">
      <c r="D1" s="45" t="s">
        <v>47</v>
      </c>
      <c r="E1" s="46"/>
      <c r="F1" s="46"/>
    </row>
    <row r="2" spans="1:6" ht="22.5" customHeight="1">
      <c r="A2" s="48" t="s">
        <v>46</v>
      </c>
      <c r="B2" s="48"/>
      <c r="C2" s="48"/>
      <c r="D2" s="48"/>
      <c r="E2" s="48"/>
      <c r="F2" s="48"/>
    </row>
    <row r="3" spans="1:6" ht="16.5">
      <c r="A3" s="47" t="s">
        <v>48</v>
      </c>
      <c r="B3" s="47"/>
      <c r="C3" s="47"/>
      <c r="D3" s="47"/>
      <c r="E3" s="47"/>
      <c r="F3" s="47"/>
    </row>
    <row r="4" spans="1:6" ht="16.5">
      <c r="A4" s="47"/>
      <c r="B4" s="47"/>
      <c r="C4" s="47"/>
      <c r="D4" s="47"/>
      <c r="E4" s="47"/>
      <c r="F4" s="47"/>
    </row>
    <row r="6" spans="1:33" s="1" customFormat="1" ht="49.5" customHeight="1">
      <c r="A6" s="2" t="s">
        <v>13</v>
      </c>
      <c r="B6" s="2" t="s">
        <v>43</v>
      </c>
      <c r="C6" s="29" t="s">
        <v>42</v>
      </c>
      <c r="D6" s="30" t="s">
        <v>0</v>
      </c>
      <c r="E6" s="31" t="s">
        <v>44</v>
      </c>
      <c r="F6" s="32" t="s">
        <v>2</v>
      </c>
      <c r="G6" s="50" t="s">
        <v>3</v>
      </c>
      <c r="H6" s="51"/>
      <c r="I6" s="36"/>
      <c r="J6" s="36"/>
      <c r="K6" s="33" t="s">
        <v>8</v>
      </c>
      <c r="L6" s="34" t="s">
        <v>9</v>
      </c>
      <c r="M6" s="28" t="s">
        <v>14</v>
      </c>
      <c r="N6" s="28" t="s">
        <v>11</v>
      </c>
      <c r="O6" s="28" t="s">
        <v>10</v>
      </c>
      <c r="P6" s="28" t="s">
        <v>4</v>
      </c>
      <c r="Q6" s="28" t="s">
        <v>1</v>
      </c>
      <c r="R6" s="28" t="s">
        <v>12</v>
      </c>
      <c r="S6" s="28" t="s">
        <v>6</v>
      </c>
      <c r="T6" s="28" t="s">
        <v>7</v>
      </c>
      <c r="U6" s="37"/>
      <c r="V6" s="36"/>
      <c r="W6" s="36"/>
      <c r="X6" s="36"/>
      <c r="Y6" s="36"/>
      <c r="Z6" s="36"/>
      <c r="AE6" s="28" t="s">
        <v>15</v>
      </c>
      <c r="AF6" s="28" t="s">
        <v>16</v>
      </c>
      <c r="AG6" s="28" t="s">
        <v>17</v>
      </c>
    </row>
    <row r="7" spans="1:31" ht="30" customHeight="1">
      <c r="A7" s="5">
        <v>1</v>
      </c>
      <c r="B7" s="40" t="s">
        <v>22</v>
      </c>
      <c r="C7" s="41">
        <v>2017</v>
      </c>
      <c r="D7" s="42">
        <v>5995000</v>
      </c>
      <c r="E7" s="43">
        <v>1</v>
      </c>
      <c r="F7" s="42">
        <f aca="true" t="shared" si="0" ref="F7:F26">E7*D7</f>
        <v>5995000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AE7" s="8"/>
    </row>
    <row r="8" spans="1:32" ht="33" customHeight="1">
      <c r="A8" s="5">
        <v>2</v>
      </c>
      <c r="B8" s="39" t="s">
        <v>24</v>
      </c>
      <c r="C8" s="4">
        <v>2017</v>
      </c>
      <c r="D8" s="42">
        <v>3993000</v>
      </c>
      <c r="E8" s="41">
        <v>1</v>
      </c>
      <c r="F8" s="42">
        <f t="shared" si="0"/>
        <v>3993000</v>
      </c>
      <c r="G8" s="10"/>
      <c r="H8" s="8"/>
      <c r="I8" s="8"/>
      <c r="J8" s="8"/>
      <c r="K8" s="8"/>
      <c r="L8" s="9"/>
      <c r="M8" s="8"/>
      <c r="N8" s="8"/>
      <c r="O8" s="8"/>
      <c r="P8" s="8"/>
      <c r="Q8" s="8"/>
      <c r="R8" s="3"/>
      <c r="S8" s="8"/>
      <c r="T8" s="8"/>
      <c r="X8" s="11"/>
      <c r="AE8" s="8"/>
      <c r="AF8" s="11"/>
    </row>
    <row r="9" spans="1:31" ht="27.75" customHeight="1">
      <c r="A9" s="5">
        <v>3</v>
      </c>
      <c r="B9" s="40" t="s">
        <v>25</v>
      </c>
      <c r="C9" s="41">
        <v>2016</v>
      </c>
      <c r="D9" s="42">
        <v>12500001</v>
      </c>
      <c r="E9" s="43">
        <v>1</v>
      </c>
      <c r="F9" s="42">
        <f t="shared" si="0"/>
        <v>12500001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AE9" s="8"/>
    </row>
    <row r="10" spans="1:31" ht="27.75" customHeight="1">
      <c r="A10" s="5">
        <v>4</v>
      </c>
      <c r="B10" s="39" t="s">
        <v>26</v>
      </c>
      <c r="C10" s="4">
        <v>2016</v>
      </c>
      <c r="D10" s="42">
        <v>4500083</v>
      </c>
      <c r="E10" s="41">
        <v>1</v>
      </c>
      <c r="F10" s="42">
        <f t="shared" si="0"/>
        <v>4500083</v>
      </c>
      <c r="G10" s="10"/>
      <c r="H10" s="8"/>
      <c r="I10" s="8"/>
      <c r="J10" s="8"/>
      <c r="K10" s="8"/>
      <c r="L10" s="9"/>
      <c r="M10" s="8"/>
      <c r="N10" s="8"/>
      <c r="O10" s="8"/>
      <c r="P10" s="8"/>
      <c r="Q10" s="8"/>
      <c r="R10" s="3"/>
      <c r="S10" s="8"/>
      <c r="T10" s="8"/>
      <c r="X10" s="11"/>
      <c r="AE10" s="8"/>
    </row>
    <row r="11" spans="1:31" ht="27.75" customHeight="1">
      <c r="A11" s="5">
        <v>5</v>
      </c>
      <c r="B11" s="40" t="s">
        <v>27</v>
      </c>
      <c r="C11" s="41">
        <v>2016</v>
      </c>
      <c r="D11" s="42">
        <v>752103</v>
      </c>
      <c r="E11" s="43">
        <v>1</v>
      </c>
      <c r="F11" s="42">
        <f t="shared" si="0"/>
        <v>752103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AE11" s="8"/>
    </row>
    <row r="12" spans="1:31" ht="27.75" customHeight="1">
      <c r="A12" s="5">
        <v>6</v>
      </c>
      <c r="B12" s="40" t="s">
        <v>28</v>
      </c>
      <c r="C12" s="41">
        <v>2016</v>
      </c>
      <c r="D12" s="42">
        <v>137442</v>
      </c>
      <c r="E12" s="43">
        <v>1</v>
      </c>
      <c r="F12" s="42">
        <f t="shared" si="0"/>
        <v>137442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AE12" s="8"/>
    </row>
    <row r="13" spans="1:31" ht="27.75" customHeight="1">
      <c r="A13" s="5">
        <v>7</v>
      </c>
      <c r="B13" s="40" t="s">
        <v>29</v>
      </c>
      <c r="C13" s="41">
        <v>2016</v>
      </c>
      <c r="D13" s="42">
        <v>136993</v>
      </c>
      <c r="E13" s="43">
        <v>1</v>
      </c>
      <c r="F13" s="42">
        <f t="shared" si="0"/>
        <v>136993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AE13" s="8"/>
    </row>
    <row r="14" spans="1:31" ht="27.75" customHeight="1">
      <c r="A14" s="5">
        <v>8</v>
      </c>
      <c r="B14" s="40" t="s">
        <v>30</v>
      </c>
      <c r="C14" s="41">
        <v>2016</v>
      </c>
      <c r="D14" s="42">
        <v>153409</v>
      </c>
      <c r="E14" s="43">
        <v>1</v>
      </c>
      <c r="F14" s="42">
        <f t="shared" si="0"/>
        <v>153409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AE14" s="8"/>
    </row>
    <row r="15" spans="1:31" ht="27.75" customHeight="1">
      <c r="A15" s="5">
        <v>9</v>
      </c>
      <c r="B15" s="40" t="s">
        <v>31</v>
      </c>
      <c r="C15" s="41">
        <v>2016</v>
      </c>
      <c r="D15" s="42">
        <v>368795</v>
      </c>
      <c r="E15" s="43">
        <v>1</v>
      </c>
      <c r="F15" s="42">
        <f t="shared" si="0"/>
        <v>368795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AE15" s="8"/>
    </row>
    <row r="16" spans="1:31" ht="27.75" customHeight="1">
      <c r="A16" s="5">
        <v>10</v>
      </c>
      <c r="B16" s="40" t="s">
        <v>32</v>
      </c>
      <c r="C16" s="41">
        <v>2016</v>
      </c>
      <c r="D16" s="42">
        <v>673474</v>
      </c>
      <c r="E16" s="43">
        <v>1</v>
      </c>
      <c r="F16" s="42">
        <f t="shared" si="0"/>
        <v>673474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AE16" s="8"/>
    </row>
    <row r="17" spans="1:31" ht="27.75" customHeight="1">
      <c r="A17" s="5">
        <v>11</v>
      </c>
      <c r="B17" s="40" t="s">
        <v>23</v>
      </c>
      <c r="C17" s="41">
        <v>2017</v>
      </c>
      <c r="D17" s="42">
        <v>34000</v>
      </c>
      <c r="E17" s="43">
        <v>28</v>
      </c>
      <c r="F17" s="42">
        <f t="shared" si="0"/>
        <v>952000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AE17" s="8"/>
    </row>
    <row r="18" spans="1:31" ht="33" customHeight="1">
      <c r="A18" s="5">
        <v>12</v>
      </c>
      <c r="B18" s="40" t="s">
        <v>33</v>
      </c>
      <c r="C18" s="44">
        <v>2016</v>
      </c>
      <c r="D18" s="42">
        <v>30888</v>
      </c>
      <c r="E18" s="44">
        <v>4</v>
      </c>
      <c r="F18" s="42">
        <f t="shared" si="0"/>
        <v>123552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AE18" s="8"/>
    </row>
    <row r="19" spans="1:31" ht="27.75" customHeight="1">
      <c r="A19" s="5">
        <v>13</v>
      </c>
      <c r="B19" s="40" t="s">
        <v>34</v>
      </c>
      <c r="C19" s="44">
        <v>2016</v>
      </c>
      <c r="D19" s="42">
        <v>93398</v>
      </c>
      <c r="E19" s="44">
        <v>2</v>
      </c>
      <c r="F19" s="42">
        <f t="shared" si="0"/>
        <v>186796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AE19" s="8"/>
    </row>
    <row r="20" spans="1:31" ht="27.75" customHeight="1">
      <c r="A20" s="5">
        <v>14</v>
      </c>
      <c r="B20" s="40" t="s">
        <v>35</v>
      </c>
      <c r="C20" s="44">
        <v>2016</v>
      </c>
      <c r="D20" s="42">
        <v>27988</v>
      </c>
      <c r="E20" s="44">
        <v>2</v>
      </c>
      <c r="F20" s="42">
        <f t="shared" si="0"/>
        <v>55976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AE20" s="8"/>
    </row>
    <row r="21" spans="1:31" ht="27.75" customHeight="1">
      <c r="A21" s="5">
        <v>15</v>
      </c>
      <c r="B21" s="40" t="s">
        <v>36</v>
      </c>
      <c r="C21" s="44">
        <v>2016</v>
      </c>
      <c r="D21" s="42">
        <v>58798</v>
      </c>
      <c r="E21" s="44">
        <v>20</v>
      </c>
      <c r="F21" s="42">
        <f t="shared" si="0"/>
        <v>1175960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AE21" s="8"/>
    </row>
    <row r="22" spans="1:31" ht="27.75" customHeight="1">
      <c r="A22" s="5">
        <v>16</v>
      </c>
      <c r="B22" s="40" t="s">
        <v>37</v>
      </c>
      <c r="C22" s="44">
        <v>2016</v>
      </c>
      <c r="D22" s="42">
        <v>46398</v>
      </c>
      <c r="E22" s="44">
        <v>8</v>
      </c>
      <c r="F22" s="42">
        <f t="shared" si="0"/>
        <v>371184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AE22" s="8"/>
    </row>
    <row r="23" spans="1:31" ht="27.75" customHeight="1">
      <c r="A23" s="5">
        <v>17</v>
      </c>
      <c r="B23" s="40" t="s">
        <v>38</v>
      </c>
      <c r="C23" s="44">
        <v>2016</v>
      </c>
      <c r="D23" s="42">
        <v>44798</v>
      </c>
      <c r="E23" s="44">
        <v>4</v>
      </c>
      <c r="F23" s="42">
        <f t="shared" si="0"/>
        <v>179192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AE23" s="8"/>
    </row>
    <row r="24" spans="1:31" ht="27.75" customHeight="1">
      <c r="A24" s="5">
        <v>18</v>
      </c>
      <c r="B24" s="40" t="s">
        <v>39</v>
      </c>
      <c r="C24" s="44">
        <v>2016</v>
      </c>
      <c r="D24" s="42">
        <v>33500</v>
      </c>
      <c r="E24" s="44">
        <v>4</v>
      </c>
      <c r="F24" s="42">
        <f t="shared" si="0"/>
        <v>134000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AE24" s="8"/>
    </row>
    <row r="25" spans="1:31" ht="27.75" customHeight="1">
      <c r="A25" s="5">
        <v>19</v>
      </c>
      <c r="B25" s="40" t="s">
        <v>40</v>
      </c>
      <c r="C25" s="44">
        <v>2016</v>
      </c>
      <c r="D25" s="42">
        <v>63000</v>
      </c>
      <c r="E25" s="44">
        <v>2</v>
      </c>
      <c r="F25" s="42">
        <f t="shared" si="0"/>
        <v>126000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AE25" s="8"/>
    </row>
    <row r="26" spans="1:31" ht="27.75" customHeight="1">
      <c r="A26" s="5">
        <v>20</v>
      </c>
      <c r="B26" s="40" t="s">
        <v>41</v>
      </c>
      <c r="C26" s="44">
        <v>2016</v>
      </c>
      <c r="D26" s="42">
        <v>19000</v>
      </c>
      <c r="E26" s="44">
        <v>2</v>
      </c>
      <c r="F26" s="42">
        <f t="shared" si="0"/>
        <v>38000</v>
      </c>
      <c r="G26" s="3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AE26" s="12"/>
    </row>
    <row r="27" spans="1:31" s="13" customFormat="1" ht="27.75" customHeight="1">
      <c r="A27" s="49" t="s">
        <v>45</v>
      </c>
      <c r="B27" s="49"/>
      <c r="C27" s="49"/>
      <c r="D27" s="38">
        <f>SUM(D7:D26)</f>
        <v>29662068</v>
      </c>
      <c r="E27" s="24"/>
      <c r="F27" s="38">
        <f>SUM(F7:F26)</f>
        <v>32552960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AE27" s="17"/>
    </row>
    <row r="28" spans="3:34" s="13" customFormat="1" ht="16.5">
      <c r="C28" s="14"/>
      <c r="D28" s="14"/>
      <c r="E28" s="15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AE28" s="17"/>
      <c r="AH28" s="13" t="s">
        <v>20</v>
      </c>
    </row>
    <row r="29" spans="3:35" s="13" customFormat="1" ht="16.5">
      <c r="C29" s="14"/>
      <c r="D29" s="14"/>
      <c r="E29" s="15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AE29" s="17"/>
      <c r="AG29" s="13">
        <v>1517381</v>
      </c>
      <c r="AI29" s="13">
        <v>1517381</v>
      </c>
    </row>
    <row r="30" spans="3:35" s="13" customFormat="1" ht="16.5">
      <c r="C30" s="14"/>
      <c r="D30" s="14"/>
      <c r="E30" s="15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AE30" s="17"/>
      <c r="AG30" s="13">
        <v>345705</v>
      </c>
      <c r="AI30" s="13">
        <v>345705</v>
      </c>
    </row>
    <row r="31" spans="3:37" s="13" customFormat="1" ht="16.5">
      <c r="C31" s="14"/>
      <c r="D31" s="14"/>
      <c r="E31" s="15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AE31" s="17"/>
      <c r="AG31" s="13">
        <v>42744</v>
      </c>
      <c r="AI31" s="13">
        <v>51315</v>
      </c>
      <c r="AK31" s="13">
        <f>AI31-AG31</f>
        <v>8571</v>
      </c>
    </row>
    <row r="32" spans="3:35" s="13" customFormat="1" ht="16.5">
      <c r="C32" s="14"/>
      <c r="D32" s="14"/>
      <c r="E32" s="15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AE32" s="17"/>
      <c r="AG32" s="13">
        <v>247466</v>
      </c>
      <c r="AI32" s="13">
        <v>234224</v>
      </c>
    </row>
    <row r="33" spans="3:35" s="13" customFormat="1" ht="16.5">
      <c r="C33" s="14"/>
      <c r="D33" s="14"/>
      <c r="E33" s="15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AE33" s="17"/>
      <c r="AG33" s="13">
        <v>108118</v>
      </c>
      <c r="AI33" s="13">
        <v>118159</v>
      </c>
    </row>
    <row r="34" spans="3:31" s="13" customFormat="1" ht="16.5">
      <c r="C34" s="14"/>
      <c r="D34" s="14"/>
      <c r="E34" s="15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AE34" s="17"/>
    </row>
    <row r="35" spans="3:31" s="13" customFormat="1" ht="16.5">
      <c r="C35" s="14"/>
      <c r="D35" s="14"/>
      <c r="E35" s="15"/>
      <c r="F35" s="16"/>
      <c r="G35" s="17" t="s">
        <v>5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AE35" s="17"/>
    </row>
    <row r="36" spans="3:31" s="13" customFormat="1" ht="16.5">
      <c r="C36" s="14"/>
      <c r="D36" s="14"/>
      <c r="E36" s="15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AE36" s="17"/>
    </row>
    <row r="37" spans="3:31" s="13" customFormat="1" ht="16.5">
      <c r="C37" s="14"/>
      <c r="D37" s="14"/>
      <c r="E37" s="15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AE37" s="17"/>
    </row>
    <row r="38" spans="3:35" s="13" customFormat="1" ht="16.5">
      <c r="C38" s="14"/>
      <c r="D38" s="14"/>
      <c r="E38" s="15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AE38" s="17"/>
      <c r="AG38" s="13">
        <f>SUM(AG29:AG37)</f>
        <v>2261414</v>
      </c>
      <c r="AH38" s="13">
        <f>SUM(AH29:AH37)</f>
        <v>0</v>
      </c>
      <c r="AI38" s="13">
        <f>SUM(AI29:AI37)</f>
        <v>2266784</v>
      </c>
    </row>
    <row r="39" spans="3:31" s="13" customFormat="1" ht="16.5">
      <c r="C39" s="14"/>
      <c r="D39" s="14"/>
      <c r="E39" s="15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AE39" s="17"/>
    </row>
    <row r="40" spans="3:31" s="13" customFormat="1" ht="16.5">
      <c r="C40" s="14"/>
      <c r="D40" s="14"/>
      <c r="E40" s="15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AE40" s="17"/>
    </row>
    <row r="41" spans="3:34" s="13" customFormat="1" ht="16.5">
      <c r="C41" s="14"/>
      <c r="D41" s="14"/>
      <c r="E41" s="15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AE41" s="17"/>
      <c r="AH41" s="13" t="s">
        <v>21</v>
      </c>
    </row>
    <row r="42" spans="3:35" s="13" customFormat="1" ht="16.5">
      <c r="C42" s="14"/>
      <c r="D42" s="14"/>
      <c r="E42" s="15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AE42" s="17"/>
      <c r="AG42" s="13">
        <v>737868</v>
      </c>
      <c r="AI42" s="13">
        <v>75614</v>
      </c>
    </row>
    <row r="43" spans="3:35" s="13" customFormat="1" ht="16.5">
      <c r="C43" s="14"/>
      <c r="D43" s="14"/>
      <c r="E43" s="15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AE43" s="17"/>
      <c r="AG43" s="13">
        <v>174377</v>
      </c>
      <c r="AI43" s="13">
        <v>24143</v>
      </c>
    </row>
    <row r="44" spans="3:35" s="13" customFormat="1" ht="16.5">
      <c r="C44" s="14"/>
      <c r="D44" s="14"/>
      <c r="E44" s="15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AE44" s="17"/>
      <c r="AG44" s="13">
        <v>12670</v>
      </c>
      <c r="AI44" s="13">
        <v>6862</v>
      </c>
    </row>
    <row r="45" spans="3:35" s="13" customFormat="1" ht="16.5">
      <c r="C45" s="14"/>
      <c r="D45" s="14"/>
      <c r="E45" s="1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AE45" s="17"/>
      <c r="AG45" s="13">
        <v>54233</v>
      </c>
      <c r="AI45" s="13">
        <v>21288</v>
      </c>
    </row>
    <row r="46" spans="3:35" s="13" customFormat="1" ht="16.5">
      <c r="C46" s="14"/>
      <c r="D46" s="14"/>
      <c r="E46" s="15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AE46" s="17"/>
      <c r="AG46" s="13">
        <v>27231</v>
      </c>
      <c r="AI46" s="13">
        <v>7527</v>
      </c>
    </row>
    <row r="47" spans="3:31" s="13" customFormat="1" ht="16.5">
      <c r="C47" s="14"/>
      <c r="D47" s="14"/>
      <c r="E47" s="15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AE47" s="17"/>
    </row>
    <row r="48" spans="3:31" s="13" customFormat="1" ht="16.5">
      <c r="C48" s="14"/>
      <c r="D48" s="14"/>
      <c r="E48" s="15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AE48" s="17"/>
    </row>
    <row r="49" spans="3:35" s="13" customFormat="1" ht="16.5">
      <c r="C49" s="14"/>
      <c r="D49" s="14"/>
      <c r="E49" s="15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AE49" s="17"/>
      <c r="AG49" s="13">
        <f>SUM(AG42:AG48)</f>
        <v>1006379</v>
      </c>
      <c r="AH49" s="13">
        <f>SUM(AH42:AH48)</f>
        <v>0</v>
      </c>
      <c r="AI49" s="13">
        <f>SUM(AI42:AI48)</f>
        <v>135434</v>
      </c>
    </row>
    <row r="50" spans="3:31" s="13" customFormat="1" ht="16.5">
      <c r="C50" s="14"/>
      <c r="D50" s="14"/>
      <c r="E50" s="15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AE50" s="17"/>
    </row>
    <row r="51" spans="3:31" s="13" customFormat="1" ht="16.5">
      <c r="C51" s="14"/>
      <c r="D51" s="14"/>
      <c r="E51" s="15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AE51" s="17"/>
    </row>
    <row r="52" spans="3:34" s="13" customFormat="1" ht="16.5">
      <c r="C52" s="14"/>
      <c r="D52" s="14"/>
      <c r="E52" s="15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AE52" s="17"/>
      <c r="AH52" s="13" t="s">
        <v>18</v>
      </c>
    </row>
    <row r="53" spans="3:31" s="13" customFormat="1" ht="16.5">
      <c r="C53" s="14"/>
      <c r="D53" s="14"/>
      <c r="E53" s="15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AE53" s="17"/>
    </row>
    <row r="54" spans="3:36" s="13" customFormat="1" ht="16.5">
      <c r="C54" s="14"/>
      <c r="D54" s="14"/>
      <c r="E54" s="15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AE54" s="17"/>
      <c r="AG54" s="13">
        <v>715340</v>
      </c>
      <c r="AI54" s="13">
        <v>75614</v>
      </c>
      <c r="AJ54" s="13">
        <f>AG54+AI54</f>
        <v>790954</v>
      </c>
    </row>
    <row r="55" spans="3:36" s="13" customFormat="1" ht="16.5">
      <c r="C55" s="14"/>
      <c r="D55" s="14"/>
      <c r="E55" s="1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AE55" s="17"/>
      <c r="AG55" s="13">
        <v>147184</v>
      </c>
      <c r="AI55" s="13">
        <v>24143</v>
      </c>
      <c r="AJ55" s="13">
        <f>AG55+AI55</f>
        <v>171327</v>
      </c>
    </row>
    <row r="56" spans="3:36" s="13" customFormat="1" ht="16.5">
      <c r="C56" s="14"/>
      <c r="D56" s="14"/>
      <c r="E56" s="15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AE56" s="17"/>
      <c r="AG56" s="13">
        <v>29064</v>
      </c>
      <c r="AI56" s="13">
        <v>6862</v>
      </c>
      <c r="AJ56" s="13">
        <f>AG56+AI56</f>
        <v>35926</v>
      </c>
    </row>
    <row r="57" spans="3:36" s="13" customFormat="1" ht="16.5">
      <c r="C57" s="14"/>
      <c r="D57" s="14"/>
      <c r="E57" s="15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AE57" s="17"/>
      <c r="AG57" s="13">
        <v>174944</v>
      </c>
      <c r="AH57" s="13">
        <v>16248</v>
      </c>
      <c r="AI57" s="13">
        <v>21288</v>
      </c>
      <c r="AJ57" s="13">
        <f>AG57+AI57-AH57</f>
        <v>179984</v>
      </c>
    </row>
    <row r="58" spans="3:36" s="13" customFormat="1" ht="16.5">
      <c r="C58" s="14"/>
      <c r="D58" s="14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AE58" s="17"/>
      <c r="AG58" s="13">
        <v>81025</v>
      </c>
      <c r="AH58" s="13">
        <v>1435</v>
      </c>
      <c r="AI58" s="13">
        <v>9903</v>
      </c>
      <c r="AJ58" s="13">
        <f>AG58+AI58-AH58</f>
        <v>89493</v>
      </c>
    </row>
    <row r="59" spans="3:31" s="13" customFormat="1" ht="16.5">
      <c r="C59" s="14"/>
      <c r="D59" s="14"/>
      <c r="E59" s="15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AE59" s="17"/>
    </row>
    <row r="60" spans="3:31" s="13" customFormat="1" ht="16.5">
      <c r="C60" s="14"/>
      <c r="D60" s="14"/>
      <c r="E60" s="15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AE60" s="17"/>
    </row>
    <row r="61" spans="3:31" s="13" customFormat="1" ht="16.5">
      <c r="C61" s="14"/>
      <c r="D61" s="14"/>
      <c r="E61" s="15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AE61" s="17"/>
    </row>
    <row r="62" spans="3:36" s="13" customFormat="1" ht="16.5">
      <c r="C62" s="14"/>
      <c r="D62" s="14"/>
      <c r="E62" s="15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AE62" s="17"/>
      <c r="AG62" s="13">
        <f>SUM(AG54:AG61)</f>
        <v>1147557</v>
      </c>
      <c r="AH62" s="13">
        <f>SUM(AH54:AH61)</f>
        <v>17683</v>
      </c>
      <c r="AI62" s="13">
        <f>SUM(AI54:AI61)</f>
        <v>137810</v>
      </c>
      <c r="AJ62" s="13">
        <f>SUM(AJ54:AJ61)</f>
        <v>1267684</v>
      </c>
    </row>
    <row r="63" spans="3:31" s="13" customFormat="1" ht="16.5">
      <c r="C63" s="14"/>
      <c r="D63" s="14"/>
      <c r="E63" s="15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AE63" s="17"/>
    </row>
    <row r="64" spans="3:31" s="13" customFormat="1" ht="16.5">
      <c r="C64" s="14"/>
      <c r="D64" s="14"/>
      <c r="E64" s="15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AE64" s="17"/>
    </row>
    <row r="65" spans="3:34" s="13" customFormat="1" ht="16.5">
      <c r="C65" s="14"/>
      <c r="D65" s="14"/>
      <c r="E65" s="15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AE65" s="17"/>
      <c r="AH65" s="13" t="s">
        <v>19</v>
      </c>
    </row>
    <row r="66" spans="3:31" s="13" customFormat="1" ht="16.5">
      <c r="C66" s="14"/>
      <c r="D66" s="14"/>
      <c r="E66" s="15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AE66" s="17"/>
    </row>
    <row r="67" spans="3:31" s="13" customFormat="1" ht="16.5">
      <c r="C67" s="14"/>
      <c r="D67" s="14"/>
      <c r="E67" s="15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AE67" s="17"/>
    </row>
    <row r="68" spans="3:31" s="13" customFormat="1" ht="13.5" customHeight="1" hidden="1">
      <c r="C68" s="14"/>
      <c r="D68" s="14"/>
      <c r="E68" s="15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AE68" s="17"/>
    </row>
    <row r="69" spans="3:31" s="13" customFormat="1" ht="13.5" customHeight="1" hidden="1">
      <c r="C69" s="14"/>
      <c r="D69" s="14"/>
      <c r="E69" s="15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AE69" s="17"/>
    </row>
    <row r="70" spans="3:31" s="13" customFormat="1" ht="16.5">
      <c r="C70" s="14"/>
      <c r="D70" s="14"/>
      <c r="E70" s="15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AE70" s="17"/>
    </row>
    <row r="71" spans="3:31" s="13" customFormat="1" ht="16.5">
      <c r="C71" s="14"/>
      <c r="D71" s="14"/>
      <c r="E71" s="15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AE71" s="17"/>
    </row>
    <row r="72" spans="3:31" s="13" customFormat="1" ht="16.5">
      <c r="C72" s="14"/>
      <c r="D72" s="14"/>
      <c r="E72" s="15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AE72" s="17"/>
    </row>
    <row r="73" spans="3:31" s="13" customFormat="1" ht="16.5">
      <c r="C73" s="14"/>
      <c r="D73" s="14"/>
      <c r="E73" s="1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AE73" s="17"/>
    </row>
    <row r="74" spans="3:31" s="13" customFormat="1" ht="16.5">
      <c r="C74" s="14"/>
      <c r="D74" s="14"/>
      <c r="E74" s="15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AE74" s="17"/>
    </row>
    <row r="75" spans="3:31" s="13" customFormat="1" ht="16.5">
      <c r="C75" s="14"/>
      <c r="D75" s="14"/>
      <c r="E75" s="15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AE75" s="17"/>
    </row>
    <row r="76" spans="3:31" s="13" customFormat="1" ht="16.5">
      <c r="C76" s="14"/>
      <c r="D76" s="14"/>
      <c r="E76" s="15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AE76" s="17"/>
    </row>
    <row r="77" spans="3:31" s="13" customFormat="1" ht="16.5">
      <c r="C77" s="14"/>
      <c r="D77" s="14"/>
      <c r="E77" s="15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AE77" s="17"/>
    </row>
    <row r="78" spans="3:31" s="13" customFormat="1" ht="16.5">
      <c r="C78" s="14"/>
      <c r="D78" s="14"/>
      <c r="E78" s="15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AE78" s="17"/>
    </row>
    <row r="79" spans="3:31" s="13" customFormat="1" ht="16.5">
      <c r="C79" s="14"/>
      <c r="D79" s="14"/>
      <c r="E79" s="15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AE79" s="17"/>
    </row>
    <row r="80" spans="3:31" s="13" customFormat="1" ht="16.5">
      <c r="C80" s="14"/>
      <c r="D80" s="14"/>
      <c r="E80" s="15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AE80" s="17"/>
    </row>
    <row r="81" spans="3:31" s="13" customFormat="1" ht="16.5">
      <c r="C81" s="14"/>
      <c r="D81" s="14"/>
      <c r="E81" s="15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AE81" s="17"/>
    </row>
    <row r="82" spans="3:31" s="13" customFormat="1" ht="16.5">
      <c r="C82" s="14"/>
      <c r="D82" s="14"/>
      <c r="E82" s="15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AE82" s="17"/>
    </row>
    <row r="83" spans="3:31" s="13" customFormat="1" ht="16.5">
      <c r="C83" s="14"/>
      <c r="D83" s="14"/>
      <c r="E83" s="1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AE83" s="17"/>
    </row>
    <row r="84" spans="3:31" s="13" customFormat="1" ht="16.5">
      <c r="C84" s="14"/>
      <c r="D84" s="14"/>
      <c r="E84" s="15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AE84" s="17"/>
    </row>
    <row r="85" spans="3:31" s="13" customFormat="1" ht="16.5">
      <c r="C85" s="14"/>
      <c r="D85" s="14"/>
      <c r="E85" s="15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AE85" s="17"/>
    </row>
    <row r="86" spans="3:31" s="13" customFormat="1" ht="16.5">
      <c r="C86" s="14"/>
      <c r="D86" s="14"/>
      <c r="E86" s="15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AE86" s="17"/>
    </row>
    <row r="87" spans="3:31" s="13" customFormat="1" ht="16.5">
      <c r="C87" s="14"/>
      <c r="D87" s="14"/>
      <c r="E87" s="15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AE87" s="17"/>
    </row>
    <row r="88" spans="3:31" s="13" customFormat="1" ht="16.5">
      <c r="C88" s="14"/>
      <c r="D88" s="14"/>
      <c r="E88" s="15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AE88" s="17"/>
    </row>
    <row r="89" spans="3:31" s="13" customFormat="1" ht="16.5">
      <c r="C89" s="14"/>
      <c r="D89" s="14"/>
      <c r="E89" s="15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AE89" s="17"/>
    </row>
    <row r="90" spans="3:31" s="13" customFormat="1" ht="16.5">
      <c r="C90" s="14"/>
      <c r="D90" s="14"/>
      <c r="E90" s="15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AE90" s="17"/>
    </row>
    <row r="91" spans="3:31" s="13" customFormat="1" ht="16.5">
      <c r="C91" s="14"/>
      <c r="D91" s="14"/>
      <c r="E91" s="15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AE91" s="17"/>
    </row>
    <row r="92" spans="3:31" s="13" customFormat="1" ht="16.5">
      <c r="C92" s="14"/>
      <c r="D92" s="14"/>
      <c r="E92" s="15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AE92" s="17"/>
    </row>
    <row r="93" spans="3:31" s="13" customFormat="1" ht="16.5">
      <c r="C93" s="14"/>
      <c r="D93" s="14"/>
      <c r="E93" s="15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AE93" s="17"/>
    </row>
    <row r="94" spans="3:31" s="13" customFormat="1" ht="16.5">
      <c r="C94" s="14"/>
      <c r="D94" s="14"/>
      <c r="E94" s="15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AE94" s="17"/>
    </row>
    <row r="95" spans="3:31" s="13" customFormat="1" ht="16.5">
      <c r="C95" s="14"/>
      <c r="D95" s="14"/>
      <c r="E95" s="15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AE95" s="17"/>
    </row>
    <row r="96" spans="3:31" s="13" customFormat="1" ht="16.5">
      <c r="C96" s="14"/>
      <c r="D96" s="14"/>
      <c r="E96" s="15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AE96" s="17"/>
    </row>
    <row r="97" spans="3:31" s="13" customFormat="1" ht="16.5">
      <c r="C97" s="14"/>
      <c r="D97" s="14"/>
      <c r="E97" s="15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AE97" s="17"/>
    </row>
    <row r="98" spans="3:31" s="13" customFormat="1" ht="16.5">
      <c r="C98" s="14"/>
      <c r="D98" s="14"/>
      <c r="E98" s="15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AE98" s="17"/>
    </row>
    <row r="99" spans="3:31" s="13" customFormat="1" ht="16.5">
      <c r="C99" s="14"/>
      <c r="D99" s="14"/>
      <c r="E99" s="15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AE99" s="17"/>
    </row>
    <row r="100" spans="3:31" s="13" customFormat="1" ht="16.5">
      <c r="C100" s="14"/>
      <c r="D100" s="14"/>
      <c r="E100" s="15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AE100" s="17"/>
    </row>
    <row r="101" spans="3:31" s="13" customFormat="1" ht="16.5">
      <c r="C101" s="14"/>
      <c r="D101" s="14"/>
      <c r="E101" s="1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AE101" s="17"/>
    </row>
    <row r="102" spans="3:31" s="13" customFormat="1" ht="16.5">
      <c r="C102" s="14"/>
      <c r="D102" s="14"/>
      <c r="E102" s="15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AE102" s="17"/>
    </row>
    <row r="103" spans="3:31" s="13" customFormat="1" ht="16.5">
      <c r="C103" s="14"/>
      <c r="D103" s="14"/>
      <c r="E103" s="15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AE103" s="17"/>
    </row>
    <row r="104" spans="3:31" s="13" customFormat="1" ht="16.5">
      <c r="C104" s="14"/>
      <c r="D104" s="14"/>
      <c r="E104" s="15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AE104" s="17"/>
    </row>
    <row r="105" spans="3:31" s="13" customFormat="1" ht="16.5">
      <c r="C105" s="14"/>
      <c r="D105" s="14"/>
      <c r="E105" s="15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AE105" s="17"/>
    </row>
    <row r="106" spans="3:31" s="13" customFormat="1" ht="16.5">
      <c r="C106" s="14"/>
      <c r="D106" s="14"/>
      <c r="E106" s="15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AE106" s="17"/>
    </row>
    <row r="107" spans="3:31" s="13" customFormat="1" ht="16.5">
      <c r="C107" s="14"/>
      <c r="D107" s="14"/>
      <c r="E107" s="15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AE107" s="17"/>
    </row>
    <row r="108" spans="3:31" s="13" customFormat="1" ht="16.5">
      <c r="C108" s="14"/>
      <c r="D108" s="14"/>
      <c r="E108" s="15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AE108" s="17"/>
    </row>
    <row r="109" spans="3:31" s="13" customFormat="1" ht="16.5">
      <c r="C109" s="14"/>
      <c r="D109" s="14"/>
      <c r="E109" s="15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AE109" s="17"/>
    </row>
    <row r="110" spans="3:31" s="13" customFormat="1" ht="16.5">
      <c r="C110" s="14"/>
      <c r="D110" s="14"/>
      <c r="E110" s="15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AE110" s="17"/>
    </row>
    <row r="111" spans="3:31" s="13" customFormat="1" ht="16.5">
      <c r="C111" s="14"/>
      <c r="D111" s="14"/>
      <c r="E111" s="15"/>
      <c r="F111" s="16"/>
      <c r="G111" s="18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AE111" s="17"/>
    </row>
    <row r="112" spans="3:31" s="13" customFormat="1" ht="16.5">
      <c r="C112" s="14"/>
      <c r="D112" s="14"/>
      <c r="E112" s="15"/>
      <c r="F112" s="16"/>
      <c r="G112" s="18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AE112" s="17"/>
    </row>
    <row r="113" spans="3:31" s="13" customFormat="1" ht="16.5">
      <c r="C113" s="14"/>
      <c r="D113" s="14"/>
      <c r="E113" s="15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AE113" s="17"/>
    </row>
    <row r="114" spans="3:31" s="13" customFormat="1" ht="16.5">
      <c r="C114" s="14"/>
      <c r="D114" s="14"/>
      <c r="E114" s="15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AE114" s="17"/>
    </row>
    <row r="115" spans="3:31" s="13" customFormat="1" ht="16.5">
      <c r="C115" s="14"/>
      <c r="D115" s="14"/>
      <c r="E115" s="15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AE115" s="17"/>
    </row>
    <row r="116" spans="3:31" s="13" customFormat="1" ht="16.5">
      <c r="C116" s="14"/>
      <c r="D116" s="14"/>
      <c r="E116" s="15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AE116" s="17"/>
    </row>
    <row r="117" spans="3:31" s="13" customFormat="1" ht="16.5">
      <c r="C117" s="14"/>
      <c r="D117" s="14"/>
      <c r="E117" s="15"/>
      <c r="F117" s="16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AE117" s="17"/>
    </row>
    <row r="118" spans="3:31" s="13" customFormat="1" ht="16.5">
      <c r="C118" s="14"/>
      <c r="D118" s="14"/>
      <c r="E118" s="15"/>
      <c r="F118" s="16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AE118" s="17"/>
    </row>
    <row r="119" spans="3:31" s="13" customFormat="1" ht="16.5">
      <c r="C119" s="14"/>
      <c r="D119" s="14"/>
      <c r="E119" s="15"/>
      <c r="F119" s="16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AE119" s="17"/>
    </row>
    <row r="120" spans="3:31" s="13" customFormat="1" ht="16.5">
      <c r="C120" s="14"/>
      <c r="D120" s="14"/>
      <c r="E120" s="15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AE120" s="17"/>
    </row>
    <row r="121" spans="3:31" s="13" customFormat="1" ht="16.5">
      <c r="C121" s="14"/>
      <c r="D121" s="14"/>
      <c r="E121" s="15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AE121" s="17"/>
    </row>
    <row r="122" spans="3:31" s="13" customFormat="1" ht="16.5">
      <c r="C122" s="14"/>
      <c r="D122" s="14"/>
      <c r="E122" s="15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AE122" s="17"/>
    </row>
    <row r="123" spans="3:31" s="13" customFormat="1" ht="16.5">
      <c r="C123" s="14"/>
      <c r="D123" s="14"/>
      <c r="E123" s="15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AE123" s="17"/>
    </row>
    <row r="124" spans="3:31" s="13" customFormat="1" ht="16.5">
      <c r="C124" s="14"/>
      <c r="D124" s="14"/>
      <c r="E124" s="15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AE124" s="17"/>
    </row>
    <row r="125" spans="3:31" s="13" customFormat="1" ht="16.5">
      <c r="C125" s="14"/>
      <c r="D125" s="14"/>
      <c r="E125" s="15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AE125" s="17"/>
    </row>
    <row r="126" spans="3:31" s="13" customFormat="1" ht="16.5">
      <c r="C126" s="14"/>
      <c r="D126" s="14"/>
      <c r="E126" s="15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AE126" s="17"/>
    </row>
    <row r="127" spans="3:31" s="13" customFormat="1" ht="16.5">
      <c r="C127" s="14"/>
      <c r="D127" s="14"/>
      <c r="E127" s="15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AE127" s="17"/>
    </row>
    <row r="128" spans="3:31" s="13" customFormat="1" ht="16.5">
      <c r="C128" s="14"/>
      <c r="D128" s="14"/>
      <c r="E128" s="15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AE128" s="17"/>
    </row>
    <row r="129" spans="3:31" s="13" customFormat="1" ht="16.5">
      <c r="C129" s="14"/>
      <c r="D129" s="14"/>
      <c r="E129" s="1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AE129" s="17"/>
    </row>
    <row r="130" spans="3:31" s="13" customFormat="1" ht="16.5">
      <c r="C130" s="14"/>
      <c r="D130" s="14"/>
      <c r="E130" s="15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AE130" s="17"/>
    </row>
    <row r="131" spans="3:31" s="13" customFormat="1" ht="16.5">
      <c r="C131" s="14"/>
      <c r="D131" s="14"/>
      <c r="E131" s="15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AE131" s="17"/>
    </row>
    <row r="132" spans="3:31" s="13" customFormat="1" ht="16.5">
      <c r="C132" s="14"/>
      <c r="D132" s="14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AE132" s="17"/>
    </row>
    <row r="133" spans="3:31" s="13" customFormat="1" ht="16.5">
      <c r="C133" s="14"/>
      <c r="D133" s="14"/>
      <c r="E133" s="15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AE133" s="17"/>
    </row>
    <row r="134" spans="3:31" s="13" customFormat="1" ht="16.5">
      <c r="C134" s="14"/>
      <c r="D134" s="14"/>
      <c r="E134" s="15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AE134" s="17"/>
    </row>
    <row r="135" spans="3:31" s="13" customFormat="1" ht="16.5">
      <c r="C135" s="14"/>
      <c r="D135" s="14"/>
      <c r="E135" s="15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AE135" s="17"/>
    </row>
    <row r="136" spans="3:31" s="13" customFormat="1" ht="16.5">
      <c r="C136" s="14"/>
      <c r="D136" s="14"/>
      <c r="E136" s="15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AE136" s="17"/>
    </row>
    <row r="137" spans="3:31" s="13" customFormat="1" ht="16.5">
      <c r="C137" s="14"/>
      <c r="D137" s="14"/>
      <c r="E137" s="15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AE137" s="17"/>
    </row>
    <row r="138" spans="3:31" s="13" customFormat="1" ht="16.5">
      <c r="C138" s="14"/>
      <c r="D138" s="14"/>
      <c r="E138" s="15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AE138" s="17"/>
    </row>
    <row r="139" spans="3:31" s="13" customFormat="1" ht="16.5">
      <c r="C139" s="14"/>
      <c r="D139" s="14"/>
      <c r="E139" s="15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AE139" s="17"/>
    </row>
    <row r="140" spans="3:31" s="13" customFormat="1" ht="16.5">
      <c r="C140" s="14"/>
      <c r="D140" s="14"/>
      <c r="E140" s="15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AE140" s="17"/>
    </row>
    <row r="141" spans="3:31" s="13" customFormat="1" ht="16.5">
      <c r="C141" s="14"/>
      <c r="D141" s="14"/>
      <c r="E141" s="15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AE141" s="17"/>
    </row>
    <row r="142" spans="3:31" s="13" customFormat="1" ht="16.5">
      <c r="C142" s="14"/>
      <c r="D142" s="14"/>
      <c r="E142" s="15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AE142" s="17"/>
    </row>
    <row r="143" spans="3:31" s="13" customFormat="1" ht="16.5">
      <c r="C143" s="14"/>
      <c r="D143" s="14"/>
      <c r="E143" s="15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AE143" s="17"/>
    </row>
    <row r="144" spans="3:31" s="13" customFormat="1" ht="16.5">
      <c r="C144" s="14"/>
      <c r="D144" s="14"/>
      <c r="E144" s="15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AE144" s="17"/>
    </row>
    <row r="145" spans="3:31" s="13" customFormat="1" ht="16.5">
      <c r="C145" s="14"/>
      <c r="D145" s="14"/>
      <c r="E145" s="15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AE145" s="17"/>
    </row>
    <row r="146" spans="3:31" s="13" customFormat="1" ht="16.5">
      <c r="C146" s="14"/>
      <c r="D146" s="14"/>
      <c r="E146" s="15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AE146" s="17"/>
    </row>
    <row r="147" spans="3:31" s="13" customFormat="1" ht="16.5">
      <c r="C147" s="14"/>
      <c r="D147" s="14"/>
      <c r="E147" s="15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AE147" s="17"/>
    </row>
    <row r="148" spans="3:31" s="13" customFormat="1" ht="16.5">
      <c r="C148" s="14"/>
      <c r="D148" s="14"/>
      <c r="E148" s="15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AE148" s="17"/>
    </row>
    <row r="149" spans="3:31" s="13" customFormat="1" ht="16.5">
      <c r="C149" s="14"/>
      <c r="D149" s="14"/>
      <c r="E149" s="15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AE149" s="17"/>
    </row>
    <row r="150" spans="3:31" s="13" customFormat="1" ht="16.5">
      <c r="C150" s="14"/>
      <c r="D150" s="14"/>
      <c r="E150" s="15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AE150" s="17"/>
    </row>
    <row r="151" spans="3:31" s="13" customFormat="1" ht="16.5">
      <c r="C151" s="14"/>
      <c r="D151" s="14"/>
      <c r="E151" s="15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AE151" s="17"/>
    </row>
    <row r="152" spans="3:31" s="13" customFormat="1" ht="16.5">
      <c r="C152" s="14"/>
      <c r="D152" s="14"/>
      <c r="E152" s="15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AE152" s="17"/>
    </row>
    <row r="153" spans="3:31" s="13" customFormat="1" ht="16.5">
      <c r="C153" s="14"/>
      <c r="D153" s="14"/>
      <c r="E153" s="15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AE153" s="17"/>
    </row>
    <row r="154" spans="3:31" s="13" customFormat="1" ht="16.5">
      <c r="C154" s="14"/>
      <c r="D154" s="14"/>
      <c r="E154" s="15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AE154" s="17"/>
    </row>
    <row r="155" spans="3:31" s="13" customFormat="1" ht="16.5">
      <c r="C155" s="14"/>
      <c r="D155" s="14"/>
      <c r="E155" s="15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AE155" s="17"/>
    </row>
    <row r="156" spans="3:31" s="13" customFormat="1" ht="16.5">
      <c r="C156" s="14"/>
      <c r="D156" s="14"/>
      <c r="E156" s="15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AE156" s="17"/>
    </row>
    <row r="157" spans="3:31" s="13" customFormat="1" ht="16.5">
      <c r="C157" s="14"/>
      <c r="D157" s="14"/>
      <c r="E157" s="15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AE157" s="17"/>
    </row>
    <row r="158" spans="3:31" s="13" customFormat="1" ht="16.5">
      <c r="C158" s="14"/>
      <c r="D158" s="14"/>
      <c r="E158" s="15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AE158" s="17"/>
    </row>
    <row r="159" spans="3:31" s="13" customFormat="1" ht="16.5">
      <c r="C159" s="14"/>
      <c r="D159" s="14"/>
      <c r="E159" s="15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AE159" s="17"/>
    </row>
    <row r="160" spans="3:31" s="13" customFormat="1" ht="16.5">
      <c r="C160" s="14"/>
      <c r="D160" s="14"/>
      <c r="E160" s="15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AE160" s="17"/>
    </row>
    <row r="161" spans="3:31" s="13" customFormat="1" ht="16.5">
      <c r="C161" s="14"/>
      <c r="D161" s="14"/>
      <c r="E161" s="15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AE161" s="17"/>
    </row>
    <row r="162" spans="3:31" s="13" customFormat="1" ht="16.5">
      <c r="C162" s="14"/>
      <c r="D162" s="14"/>
      <c r="E162" s="15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AE162" s="17"/>
    </row>
    <row r="163" spans="3:31" s="13" customFormat="1" ht="16.5">
      <c r="C163" s="14"/>
      <c r="D163" s="14"/>
      <c r="E163" s="15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AE163" s="17"/>
    </row>
    <row r="164" spans="3:31" s="13" customFormat="1" ht="16.5">
      <c r="C164" s="14"/>
      <c r="D164" s="14"/>
      <c r="E164" s="15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AE164" s="17"/>
    </row>
    <row r="165" spans="3:31" s="13" customFormat="1" ht="16.5">
      <c r="C165" s="14"/>
      <c r="D165" s="14"/>
      <c r="E165" s="15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AE165" s="17"/>
    </row>
    <row r="166" spans="3:31" s="13" customFormat="1" ht="16.5">
      <c r="C166" s="14"/>
      <c r="D166" s="14"/>
      <c r="E166" s="15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AE166" s="17"/>
    </row>
    <row r="167" spans="3:31" s="13" customFormat="1" ht="16.5">
      <c r="C167" s="14"/>
      <c r="D167" s="14"/>
      <c r="E167" s="15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AE167" s="17"/>
    </row>
    <row r="168" spans="3:31" s="13" customFormat="1" ht="16.5">
      <c r="C168" s="14"/>
      <c r="D168" s="14"/>
      <c r="E168" s="15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AE168" s="17"/>
    </row>
    <row r="169" spans="3:31" s="13" customFormat="1" ht="16.5">
      <c r="C169" s="14"/>
      <c r="D169" s="14"/>
      <c r="E169" s="15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AE169" s="17"/>
    </row>
    <row r="170" spans="3:31" s="13" customFormat="1" ht="16.5">
      <c r="C170" s="14"/>
      <c r="D170" s="14"/>
      <c r="E170" s="15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AE170" s="17"/>
    </row>
    <row r="171" spans="3:31" s="13" customFormat="1" ht="16.5">
      <c r="C171" s="14"/>
      <c r="D171" s="14"/>
      <c r="E171" s="15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AE171" s="17"/>
    </row>
    <row r="172" spans="3:31" s="13" customFormat="1" ht="16.5">
      <c r="C172" s="14"/>
      <c r="D172" s="14"/>
      <c r="E172" s="15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AE172" s="17"/>
    </row>
    <row r="173" spans="3:31" s="13" customFormat="1" ht="16.5">
      <c r="C173" s="14"/>
      <c r="D173" s="14"/>
      <c r="E173" s="15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AE173" s="17"/>
    </row>
    <row r="174" spans="3:31" s="13" customFormat="1" ht="16.5">
      <c r="C174" s="14"/>
      <c r="D174" s="14"/>
      <c r="E174" s="15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AE174" s="17"/>
    </row>
    <row r="175" spans="3:31" s="13" customFormat="1" ht="16.5">
      <c r="C175" s="14"/>
      <c r="D175" s="14"/>
      <c r="E175" s="15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AE175" s="17"/>
    </row>
    <row r="176" spans="3:31" s="13" customFormat="1" ht="16.5">
      <c r="C176" s="14"/>
      <c r="D176" s="14"/>
      <c r="E176" s="15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AE176" s="17"/>
    </row>
    <row r="177" spans="3:31" s="13" customFormat="1" ht="16.5">
      <c r="C177" s="14"/>
      <c r="D177" s="14"/>
      <c r="E177" s="15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AE177" s="17"/>
    </row>
    <row r="178" spans="3:31" s="13" customFormat="1" ht="16.5">
      <c r="C178" s="14"/>
      <c r="D178" s="14"/>
      <c r="E178" s="15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AE178" s="17"/>
    </row>
    <row r="179" spans="3:31" s="13" customFormat="1" ht="16.5">
      <c r="C179" s="14"/>
      <c r="D179" s="14"/>
      <c r="E179" s="15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AE179" s="17"/>
    </row>
    <row r="180" spans="3:31" s="13" customFormat="1" ht="16.5">
      <c r="C180" s="14"/>
      <c r="D180" s="14"/>
      <c r="E180" s="15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AE180" s="17"/>
    </row>
    <row r="181" spans="3:31" s="13" customFormat="1" ht="16.5">
      <c r="C181" s="14"/>
      <c r="D181" s="14"/>
      <c r="E181" s="15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AE181" s="17"/>
    </row>
    <row r="182" spans="3:31" s="13" customFormat="1" ht="16.5">
      <c r="C182" s="14"/>
      <c r="D182" s="14"/>
      <c r="E182" s="15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AE182" s="17"/>
    </row>
    <row r="183" spans="3:31" s="13" customFormat="1" ht="16.5">
      <c r="C183" s="14"/>
      <c r="D183" s="14"/>
      <c r="E183" s="15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AE183" s="17"/>
    </row>
    <row r="184" spans="3:31" s="13" customFormat="1" ht="16.5">
      <c r="C184" s="14"/>
      <c r="D184" s="14"/>
      <c r="E184" s="15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AE184" s="17"/>
    </row>
    <row r="185" spans="3:31" s="13" customFormat="1" ht="16.5">
      <c r="C185" s="14"/>
      <c r="D185" s="14"/>
      <c r="E185" s="15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AE185" s="17"/>
    </row>
    <row r="186" spans="3:31" s="13" customFormat="1" ht="16.5">
      <c r="C186" s="14"/>
      <c r="D186" s="14"/>
      <c r="E186" s="15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AE186" s="17"/>
    </row>
    <row r="187" spans="3:31" s="13" customFormat="1" ht="16.5">
      <c r="C187" s="14"/>
      <c r="D187" s="14"/>
      <c r="E187" s="15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AE187" s="17"/>
    </row>
    <row r="188" spans="3:31" s="13" customFormat="1" ht="16.5">
      <c r="C188" s="14"/>
      <c r="D188" s="14"/>
      <c r="E188" s="15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AE188" s="17"/>
    </row>
    <row r="189" spans="3:31" s="13" customFormat="1" ht="16.5">
      <c r="C189" s="14"/>
      <c r="D189" s="14"/>
      <c r="E189" s="15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AE189" s="17"/>
    </row>
    <row r="190" spans="3:31" s="13" customFormat="1" ht="16.5">
      <c r="C190" s="14"/>
      <c r="D190" s="14"/>
      <c r="E190" s="15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AE190" s="17"/>
    </row>
    <row r="191" spans="3:31" s="13" customFormat="1" ht="16.5">
      <c r="C191" s="14"/>
      <c r="D191" s="14"/>
      <c r="E191" s="15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AE191" s="17"/>
    </row>
    <row r="192" spans="3:31" s="13" customFormat="1" ht="16.5">
      <c r="C192" s="14"/>
      <c r="D192" s="14"/>
      <c r="E192" s="15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AE192" s="17"/>
    </row>
    <row r="193" spans="3:31" s="13" customFormat="1" ht="16.5">
      <c r="C193" s="14"/>
      <c r="D193" s="14"/>
      <c r="E193" s="15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AE193" s="17"/>
    </row>
    <row r="194" spans="3:31" s="13" customFormat="1" ht="16.5">
      <c r="C194" s="14"/>
      <c r="D194" s="14"/>
      <c r="E194" s="15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AE194" s="17"/>
    </row>
    <row r="195" spans="3:31" s="13" customFormat="1" ht="16.5">
      <c r="C195" s="14"/>
      <c r="D195" s="14"/>
      <c r="E195" s="15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AE195" s="17"/>
    </row>
    <row r="196" spans="3:31" s="13" customFormat="1" ht="16.5">
      <c r="C196" s="14"/>
      <c r="D196" s="14"/>
      <c r="E196" s="15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AE196" s="17"/>
    </row>
    <row r="197" spans="3:31" s="13" customFormat="1" ht="16.5">
      <c r="C197" s="14"/>
      <c r="D197" s="14"/>
      <c r="E197" s="15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AE197" s="17"/>
    </row>
    <row r="198" spans="3:31" s="13" customFormat="1" ht="16.5">
      <c r="C198" s="14"/>
      <c r="D198" s="14"/>
      <c r="E198" s="15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AE198" s="17"/>
    </row>
    <row r="199" spans="3:31" s="13" customFormat="1" ht="16.5">
      <c r="C199" s="14"/>
      <c r="D199" s="14"/>
      <c r="E199" s="15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AE199" s="17"/>
    </row>
    <row r="200" spans="3:31" s="13" customFormat="1" ht="16.5">
      <c r="C200" s="14"/>
      <c r="D200" s="14"/>
      <c r="E200" s="15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AE200" s="17"/>
    </row>
    <row r="201" spans="3:31" s="13" customFormat="1" ht="16.5">
      <c r="C201" s="14"/>
      <c r="D201" s="14"/>
      <c r="E201" s="15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AE201" s="17"/>
    </row>
    <row r="202" spans="1:31" ht="16.5">
      <c r="A202" s="19"/>
      <c r="B202" s="19"/>
      <c r="C202" s="20"/>
      <c r="D202" s="20"/>
      <c r="E202" s="21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AE202" s="23"/>
    </row>
    <row r="203" spans="1:31" ht="16.5">
      <c r="A203" s="5"/>
      <c r="C203" s="6"/>
      <c r="D203" s="6"/>
      <c r="E203" s="24"/>
      <c r="F203" s="7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AE203" s="8"/>
    </row>
  </sheetData>
  <sheetProtection/>
  <mergeCells count="5">
    <mergeCell ref="D1:F1"/>
    <mergeCell ref="A3:F4"/>
    <mergeCell ref="A2:F2"/>
    <mergeCell ref="A27:C27"/>
    <mergeCell ref="G6:H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2017-08-25T11:54:04Z</cp:lastPrinted>
  <dcterms:created xsi:type="dcterms:W3CDTF">2004-01-08T09:17:51Z</dcterms:created>
  <dcterms:modified xsi:type="dcterms:W3CDTF">2017-08-30T11:25:52Z</dcterms:modified>
  <cp:category/>
  <cp:version/>
  <cp:contentType/>
  <cp:contentStatus/>
</cp:coreProperties>
</file>